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hink\Desktop\"/>
    </mc:Choice>
  </mc:AlternateContent>
  <xr:revisionPtr revIDLastSave="0" documentId="13_ncr:1_{0AF94995-0481-41A5-9C20-563998111DD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_FilterDatabase" localSheetId="0" hidden="1">Sheet1!$M$1:$M$21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2" i="1"/>
  <c r="L17" i="1"/>
  <c r="L10" i="1"/>
  <c r="L14" i="1"/>
  <c r="L12" i="1"/>
  <c r="L9" i="1"/>
  <c r="L6" i="1"/>
  <c r="L4" i="1"/>
  <c r="L7" i="1"/>
  <c r="L8" i="1"/>
  <c r="J19" i="1"/>
  <c r="J5" i="1"/>
  <c r="J2" i="1"/>
  <c r="J17" i="1"/>
  <c r="J18" i="1"/>
  <c r="J10" i="1"/>
  <c r="F15" i="1"/>
  <c r="F11" i="1"/>
  <c r="F14" i="1"/>
  <c r="F16" i="1"/>
</calcChain>
</file>

<file path=xl/sharedStrings.xml><?xml version="1.0" encoding="utf-8"?>
<sst xmlns="http://schemas.openxmlformats.org/spreadsheetml/2006/main" count="104" uniqueCount="74">
  <si>
    <t>序号</t>
    <phoneticPr fontId="1" type="noConversion"/>
  </si>
  <si>
    <t>班级</t>
    <phoneticPr fontId="1" type="noConversion"/>
  </si>
  <si>
    <t>姓名</t>
    <phoneticPr fontId="1" type="noConversion"/>
  </si>
  <si>
    <t>身份</t>
    <phoneticPr fontId="1" type="noConversion"/>
  </si>
  <si>
    <t>结业总分/考试分数</t>
    <phoneticPr fontId="1" type="noConversion"/>
  </si>
  <si>
    <t>团校表现/考试分数得分</t>
    <phoneticPr fontId="1" type="noConversion"/>
  </si>
  <si>
    <t>志愿时</t>
    <phoneticPr fontId="1" type="noConversion"/>
  </si>
  <si>
    <t>志愿时得分</t>
    <phoneticPr fontId="1" type="noConversion"/>
  </si>
  <si>
    <t>各方面表现/原始分</t>
    <phoneticPr fontId="1" type="noConversion"/>
  </si>
  <si>
    <t>各方面表现/原始分得分</t>
    <phoneticPr fontId="1" type="noConversion"/>
  </si>
  <si>
    <t>总分</t>
    <phoneticPr fontId="1" type="noConversion"/>
  </si>
  <si>
    <t>陈伟婷</t>
  </si>
  <si>
    <t>张芹</t>
  </si>
  <si>
    <t>刘姿慧</t>
  </si>
  <si>
    <t>袁慧</t>
  </si>
  <si>
    <t>于心洋</t>
  </si>
  <si>
    <t>汪东峻</t>
  </si>
  <si>
    <t>区悦君</t>
  </si>
  <si>
    <t>陈明辉</t>
  </si>
  <si>
    <t>汪金洋</t>
    <phoneticPr fontId="1" type="noConversion"/>
  </si>
  <si>
    <t>张志轩</t>
    <phoneticPr fontId="1" type="noConversion"/>
  </si>
  <si>
    <t>张焱</t>
    <phoneticPr fontId="1" type="noConversion"/>
  </si>
  <si>
    <t>彭昌振</t>
    <phoneticPr fontId="1" type="noConversion"/>
  </si>
  <si>
    <t>洪川</t>
  </si>
  <si>
    <t>穆运鸿</t>
  </si>
  <si>
    <t>当期</t>
    <phoneticPr fontId="1" type="noConversion"/>
  </si>
  <si>
    <t>志愿时不足</t>
    <phoneticPr fontId="1" type="noConversion"/>
  </si>
  <si>
    <t>未结业</t>
    <phoneticPr fontId="1" type="noConversion"/>
  </si>
  <si>
    <t>李雯</t>
  </si>
  <si>
    <t>刘炫栾</t>
  </si>
  <si>
    <t>陈盛熠</t>
  </si>
  <si>
    <t>林浩贤</t>
  </si>
  <si>
    <t>潘盈秀</t>
  </si>
  <si>
    <t>黄梓轩</t>
  </si>
  <si>
    <t>备注</t>
    <phoneticPr fontId="1" type="noConversion"/>
  </si>
  <si>
    <t>23新农</t>
  </si>
  <si>
    <t>22农学丁颖班</t>
  </si>
  <si>
    <t>21农学4班</t>
  </si>
  <si>
    <t>23育种</t>
  </si>
  <si>
    <t>22新农</t>
  </si>
  <si>
    <t>23农学1班</t>
  </si>
  <si>
    <t>24农2</t>
  </si>
  <si>
    <t>24种1</t>
  </si>
  <si>
    <t>23农2</t>
  </si>
  <si>
    <t>24农1</t>
  </si>
  <si>
    <t>22农3</t>
  </si>
  <si>
    <t>24种2</t>
  </si>
  <si>
    <t>23硕士2班</t>
  </si>
  <si>
    <t>22种2</t>
  </si>
  <si>
    <t>23农3</t>
  </si>
  <si>
    <t>22种1</t>
  </si>
  <si>
    <t>24硕士4班</t>
  </si>
  <si>
    <r>
      <t>57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27</t>
    </r>
    <r>
      <rPr>
        <sz val="11"/>
        <color theme="1"/>
        <rFont val="宋体"/>
        <family val="3"/>
        <charset val="134"/>
      </rPr>
      <t>分钟</t>
    </r>
  </si>
  <si>
    <r>
      <t>135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family val="3"/>
        <charset val="134"/>
      </rPr>
      <t>分钟</t>
    </r>
  </si>
  <si>
    <r>
      <t>67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33</t>
    </r>
    <r>
      <rPr>
        <sz val="11"/>
        <color theme="1"/>
        <rFont val="宋体"/>
        <family val="3"/>
        <charset val="134"/>
      </rPr>
      <t>分钟</t>
    </r>
  </si>
  <si>
    <r>
      <t>58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56</t>
    </r>
    <r>
      <rPr>
        <sz val="11"/>
        <color theme="1"/>
        <rFont val="宋体"/>
        <family val="3"/>
        <charset val="134"/>
      </rPr>
      <t>分钟</t>
    </r>
  </si>
  <si>
    <r>
      <t>27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43</t>
    </r>
    <r>
      <rPr>
        <sz val="11"/>
        <color theme="1"/>
        <rFont val="宋体"/>
        <family val="3"/>
        <charset val="134"/>
      </rPr>
      <t>分钟</t>
    </r>
  </si>
  <si>
    <r>
      <t>43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分钟</t>
    </r>
    <phoneticPr fontId="1" type="noConversion"/>
  </si>
  <si>
    <r>
      <t>24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分钟</t>
    </r>
  </si>
  <si>
    <r>
      <t>20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分钟</t>
    </r>
  </si>
  <si>
    <r>
      <t>39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28</t>
    </r>
    <r>
      <rPr>
        <sz val="11"/>
        <color theme="1"/>
        <rFont val="宋体"/>
        <family val="3"/>
        <charset val="134"/>
      </rPr>
      <t>分钟</t>
    </r>
  </si>
  <si>
    <r>
      <t>30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分钟</t>
    </r>
  </si>
  <si>
    <r>
      <t>53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07</t>
    </r>
    <r>
      <rPr>
        <sz val="11"/>
        <color theme="1"/>
        <rFont val="宋体"/>
        <family val="3"/>
        <charset val="134"/>
      </rPr>
      <t>分钟</t>
    </r>
  </si>
  <si>
    <r>
      <t>20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26</t>
    </r>
    <r>
      <rPr>
        <sz val="11"/>
        <color theme="1"/>
        <rFont val="宋体"/>
        <family val="3"/>
        <charset val="134"/>
      </rPr>
      <t>分钟</t>
    </r>
  </si>
  <si>
    <r>
      <t>26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39</t>
    </r>
    <r>
      <rPr>
        <sz val="11"/>
        <color theme="1"/>
        <rFont val="宋体"/>
        <family val="3"/>
        <charset val="134"/>
      </rPr>
      <t>分钟</t>
    </r>
    <phoneticPr fontId="1" type="noConversion"/>
  </si>
  <si>
    <r>
      <t>24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54</t>
    </r>
    <r>
      <rPr>
        <sz val="11"/>
        <color theme="1"/>
        <rFont val="宋体"/>
        <family val="3"/>
        <charset val="134"/>
      </rPr>
      <t>分钟</t>
    </r>
    <phoneticPr fontId="1" type="noConversion"/>
  </si>
  <si>
    <r>
      <t>23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54</t>
    </r>
    <r>
      <rPr>
        <sz val="11"/>
        <color theme="1"/>
        <rFont val="宋体"/>
        <family val="3"/>
        <charset val="134"/>
      </rPr>
      <t>分钟</t>
    </r>
    <phoneticPr fontId="1" type="noConversion"/>
  </si>
  <si>
    <r>
      <t>20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25</t>
    </r>
    <r>
      <rPr>
        <sz val="11"/>
        <color theme="1"/>
        <rFont val="宋体"/>
        <family val="3"/>
        <charset val="134"/>
      </rPr>
      <t>分钟</t>
    </r>
  </si>
  <si>
    <r>
      <t>46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58</t>
    </r>
    <r>
      <rPr>
        <sz val="11"/>
        <color theme="1"/>
        <rFont val="宋体"/>
        <family val="3"/>
        <charset val="134"/>
      </rPr>
      <t>分钟</t>
    </r>
  </si>
  <si>
    <r>
      <t>20</t>
    </r>
    <r>
      <rPr>
        <sz val="11"/>
        <color theme="1"/>
        <rFont val="宋体"/>
        <family val="3"/>
        <charset val="134"/>
      </rPr>
      <t>小时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分钟</t>
    </r>
  </si>
  <si>
    <t>晚期</t>
    <phoneticPr fontId="1" type="noConversion"/>
  </si>
  <si>
    <t>晚归</t>
    <phoneticPr fontId="1" type="noConversion"/>
  </si>
  <si>
    <t>晚归扣分/5分</t>
    <phoneticPr fontId="1" type="noConversion"/>
  </si>
  <si>
    <t>拟发展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</si>
</sst>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83" formatCode="0_ "/>
    <numFmt numFmtId="184" formatCode="0.00_);[Red]\(0.00\)"/>
    <numFmt numFmtId="185" formatCode="0.0_);[Red]\(0.0\)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83" fontId="9" fillId="0" borderId="1" xfId="0" applyNumberFormat="1" applyFont="1" applyBorder="1" applyAlignment="1">
      <alignment horizontal="center" vertical="center"/>
    </xf>
    <xf numFmtId="184" fontId="9" fillId="0" borderId="1" xfId="0" applyNumberFormat="1" applyFont="1" applyBorder="1" applyAlignment="1">
      <alignment horizontal="center" vertical="center"/>
    </xf>
    <xf numFmtId="18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83" fontId="9" fillId="0" borderId="1" xfId="0" applyNumberFormat="1" applyFont="1" applyBorder="1" applyAlignment="1">
      <alignment horizontal="center" vertical="center" wrapText="1"/>
    </xf>
    <xf numFmtId="184" fontId="9" fillId="0" borderId="1" xfId="0" applyNumberFormat="1" applyFont="1" applyBorder="1" applyAlignment="1">
      <alignment horizontal="center" vertical="center" wrapText="1"/>
    </xf>
    <xf numFmtId="185" fontId="9" fillId="0" borderId="1" xfId="0" applyNumberFormat="1" applyFont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center" vertical="center" wrapText="1"/>
    </xf>
    <xf numFmtId="184" fontId="0" fillId="0" borderId="0" xfId="0" applyNumberFormat="1"/>
    <xf numFmtId="176" fontId="9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zoomScale="70" zoomScaleNormal="70" workbookViewId="0">
      <selection activeCell="E24" sqref="E24"/>
    </sheetView>
  </sheetViews>
  <sheetFormatPr defaultRowHeight="14" x14ac:dyDescent="0.3"/>
  <cols>
    <col min="1" max="1" width="5.25" bestFit="1" customWidth="1"/>
    <col min="2" max="2" width="11.4140625" bestFit="1" customWidth="1"/>
    <col min="3" max="4" width="7.08203125" bestFit="1" customWidth="1"/>
    <col min="5" max="5" width="18" bestFit="1" customWidth="1"/>
    <col min="6" max="6" width="22.1640625" bestFit="1" customWidth="1"/>
    <col min="7" max="7" width="14.08203125" bestFit="1" customWidth="1"/>
    <col min="8" max="8" width="11" bestFit="1" customWidth="1"/>
    <col min="9" max="9" width="18" bestFit="1" customWidth="1"/>
    <col min="10" max="10" width="22.1640625" bestFit="1" customWidth="1"/>
    <col min="11" max="11" width="9" bestFit="1" customWidth="1"/>
    <col min="12" max="12" width="13.08203125" bestFit="1" customWidth="1"/>
    <col min="13" max="13" width="6.1640625" bestFit="1" customWidth="1"/>
    <col min="14" max="14" width="15.08203125" bestFit="1" customWidth="1"/>
  </cols>
  <sheetData>
    <row r="1" spans="1:15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71</v>
      </c>
      <c r="L1" s="6" t="s">
        <v>72</v>
      </c>
      <c r="M1" s="6" t="s">
        <v>10</v>
      </c>
      <c r="N1" s="6" t="s">
        <v>34</v>
      </c>
    </row>
    <row r="2" spans="1:15" x14ac:dyDescent="0.3">
      <c r="A2" s="12">
        <v>1</v>
      </c>
      <c r="B2" s="4" t="s">
        <v>35</v>
      </c>
      <c r="C2" s="2" t="s">
        <v>31</v>
      </c>
      <c r="D2" s="1" t="s">
        <v>70</v>
      </c>
      <c r="E2" s="13">
        <v>77</v>
      </c>
      <c r="F2" s="14">
        <v>28.17</v>
      </c>
      <c r="G2" s="12" t="s">
        <v>52</v>
      </c>
      <c r="H2" s="14">
        <v>19.5</v>
      </c>
      <c r="I2" s="15">
        <v>24.5</v>
      </c>
      <c r="J2" s="14">
        <f>I2/24.5*50</f>
        <v>50</v>
      </c>
      <c r="K2" s="12">
        <v>0</v>
      </c>
      <c r="L2" s="12">
        <f>-K2*3</f>
        <v>0</v>
      </c>
      <c r="M2" s="22">
        <v>97.67</v>
      </c>
      <c r="N2" s="6" t="s">
        <v>73</v>
      </c>
      <c r="O2" s="21"/>
    </row>
    <row r="3" spans="1:15" x14ac:dyDescent="0.3">
      <c r="A3" s="12">
        <v>2</v>
      </c>
      <c r="B3" s="5" t="s">
        <v>35</v>
      </c>
      <c r="C3" s="3" t="s">
        <v>17</v>
      </c>
      <c r="D3" s="1" t="s">
        <v>25</v>
      </c>
      <c r="E3" s="13">
        <v>93</v>
      </c>
      <c r="F3" s="14">
        <v>46.5</v>
      </c>
      <c r="G3" s="12" t="s">
        <v>53</v>
      </c>
      <c r="H3" s="14">
        <v>30</v>
      </c>
      <c r="I3" s="15">
        <v>3</v>
      </c>
      <c r="J3" s="14">
        <v>18</v>
      </c>
      <c r="K3" s="12">
        <v>2</v>
      </c>
      <c r="L3" s="16">
        <v>-10</v>
      </c>
      <c r="M3" s="22">
        <v>84.5</v>
      </c>
      <c r="N3" s="6" t="s">
        <v>73</v>
      </c>
      <c r="O3" s="21"/>
    </row>
    <row r="4" spans="1:15" x14ac:dyDescent="0.3">
      <c r="A4" s="12">
        <v>3</v>
      </c>
      <c r="B4" s="7" t="s">
        <v>41</v>
      </c>
      <c r="C4" s="1" t="s">
        <v>14</v>
      </c>
      <c r="D4" s="1" t="s">
        <v>25</v>
      </c>
      <c r="E4" s="17">
        <v>87</v>
      </c>
      <c r="F4" s="18">
        <v>43.5</v>
      </c>
      <c r="G4" s="12" t="s">
        <v>54</v>
      </c>
      <c r="H4" s="18">
        <v>14.970450627924157</v>
      </c>
      <c r="I4" s="19">
        <v>2</v>
      </c>
      <c r="J4" s="14">
        <v>17</v>
      </c>
      <c r="K4" s="16">
        <v>0</v>
      </c>
      <c r="L4" s="16">
        <f>-K4*3</f>
        <v>0</v>
      </c>
      <c r="M4" s="22">
        <v>75.470450627924151</v>
      </c>
      <c r="N4" s="6" t="s">
        <v>73</v>
      </c>
      <c r="O4" s="21"/>
    </row>
    <row r="5" spans="1:15" x14ac:dyDescent="0.3">
      <c r="A5" s="12">
        <v>4</v>
      </c>
      <c r="B5" s="4" t="s">
        <v>40</v>
      </c>
      <c r="C5" s="1" t="s">
        <v>32</v>
      </c>
      <c r="D5" s="1" t="s">
        <v>70</v>
      </c>
      <c r="E5" s="13">
        <v>82</v>
      </c>
      <c r="F5" s="14">
        <v>30</v>
      </c>
      <c r="G5" s="12" t="s">
        <v>55</v>
      </c>
      <c r="H5" s="14">
        <v>20</v>
      </c>
      <c r="I5" s="15">
        <v>10</v>
      </c>
      <c r="J5" s="14">
        <f>I5/24.5*50</f>
        <v>20.408163265306122</v>
      </c>
      <c r="K5" s="12">
        <v>0</v>
      </c>
      <c r="L5" s="12">
        <f>-K5*3</f>
        <v>0</v>
      </c>
      <c r="M5" s="22">
        <v>70.408163265306115</v>
      </c>
      <c r="N5" s="6" t="s">
        <v>73</v>
      </c>
      <c r="O5" s="21"/>
    </row>
    <row r="6" spans="1:15" x14ac:dyDescent="0.3">
      <c r="A6" s="12">
        <v>5</v>
      </c>
      <c r="B6" s="8" t="s">
        <v>42</v>
      </c>
      <c r="C6" s="3" t="s">
        <v>15</v>
      </c>
      <c r="D6" s="1" t="s">
        <v>25</v>
      </c>
      <c r="E6" s="20">
        <v>94</v>
      </c>
      <c r="F6" s="18">
        <v>47</v>
      </c>
      <c r="G6" s="12" t="s">
        <v>56</v>
      </c>
      <c r="H6" s="18">
        <v>6.1425757202659446</v>
      </c>
      <c r="I6" s="19">
        <v>2</v>
      </c>
      <c r="J6" s="14">
        <v>17</v>
      </c>
      <c r="K6" s="16">
        <v>0</v>
      </c>
      <c r="L6" s="16">
        <f>-K6*3</f>
        <v>0</v>
      </c>
      <c r="M6" s="22">
        <v>70.142575720265938</v>
      </c>
      <c r="N6" s="6" t="s">
        <v>73</v>
      </c>
      <c r="O6" s="21"/>
    </row>
    <row r="7" spans="1:15" x14ac:dyDescent="0.3">
      <c r="A7" s="12">
        <v>6</v>
      </c>
      <c r="B7" s="7" t="s">
        <v>44</v>
      </c>
      <c r="C7" s="1" t="s">
        <v>13</v>
      </c>
      <c r="D7" s="1" t="s">
        <v>25</v>
      </c>
      <c r="E7" s="17">
        <v>92</v>
      </c>
      <c r="F7" s="18">
        <v>46</v>
      </c>
      <c r="G7" s="12" t="s">
        <v>58</v>
      </c>
      <c r="H7" s="18">
        <v>5.3373553311992117</v>
      </c>
      <c r="I7" s="19">
        <v>2.5</v>
      </c>
      <c r="J7" s="14">
        <v>17.5</v>
      </c>
      <c r="K7" s="16">
        <v>0</v>
      </c>
      <c r="L7" s="16">
        <f>-K7*3</f>
        <v>0</v>
      </c>
      <c r="M7" s="22">
        <v>68.837355331199205</v>
      </c>
      <c r="N7" s="6" t="s">
        <v>73</v>
      </c>
      <c r="O7" s="21"/>
    </row>
    <row r="8" spans="1:15" x14ac:dyDescent="0.3">
      <c r="A8" s="12">
        <v>7</v>
      </c>
      <c r="B8" s="10" t="s">
        <v>45</v>
      </c>
      <c r="C8" s="1" t="s">
        <v>12</v>
      </c>
      <c r="D8" s="1" t="s">
        <v>25</v>
      </c>
      <c r="E8" s="17">
        <v>94</v>
      </c>
      <c r="F8" s="18">
        <v>47</v>
      </c>
      <c r="G8" s="12" t="s">
        <v>59</v>
      </c>
      <c r="H8" s="18">
        <v>4.4767298694902733</v>
      </c>
      <c r="I8" s="19">
        <v>2</v>
      </c>
      <c r="J8" s="14">
        <v>17</v>
      </c>
      <c r="K8" s="16">
        <v>0</v>
      </c>
      <c r="L8" s="16">
        <f>-K8*3</f>
        <v>0</v>
      </c>
      <c r="M8" s="22">
        <v>68.476729869490271</v>
      </c>
      <c r="N8" s="6" t="s">
        <v>73</v>
      </c>
      <c r="O8" s="21"/>
    </row>
    <row r="9" spans="1:15" x14ac:dyDescent="0.3">
      <c r="A9" s="12">
        <v>8</v>
      </c>
      <c r="B9" s="7" t="s">
        <v>46</v>
      </c>
      <c r="C9" s="2" t="s">
        <v>16</v>
      </c>
      <c r="D9" s="1" t="s">
        <v>25</v>
      </c>
      <c r="E9" s="20">
        <v>89</v>
      </c>
      <c r="F9" s="18">
        <v>44.5</v>
      </c>
      <c r="G9" s="12" t="s">
        <v>61</v>
      </c>
      <c r="H9" s="18">
        <v>6.6929327751785275</v>
      </c>
      <c r="I9" s="19">
        <v>2</v>
      </c>
      <c r="J9" s="14">
        <v>17</v>
      </c>
      <c r="K9" s="16">
        <v>0</v>
      </c>
      <c r="L9" s="16">
        <f>-K9*3</f>
        <v>0</v>
      </c>
      <c r="M9" s="22">
        <v>68.192932775178519</v>
      </c>
      <c r="N9" s="6" t="s">
        <v>73</v>
      </c>
      <c r="O9" s="21"/>
    </row>
    <row r="10" spans="1:15" x14ac:dyDescent="0.3">
      <c r="A10" s="12">
        <v>9</v>
      </c>
      <c r="B10" s="5" t="s">
        <v>38</v>
      </c>
      <c r="C10" s="1" t="s">
        <v>28</v>
      </c>
      <c r="D10" s="1" t="s">
        <v>70</v>
      </c>
      <c r="E10" s="13">
        <v>79</v>
      </c>
      <c r="F10" s="14">
        <v>28.9</v>
      </c>
      <c r="G10" s="12" t="s">
        <v>62</v>
      </c>
      <c r="H10" s="14">
        <v>18.03</v>
      </c>
      <c r="I10" s="15">
        <v>10</v>
      </c>
      <c r="J10" s="14">
        <f>I10/24.5*50</f>
        <v>20.408163265306122</v>
      </c>
      <c r="K10" s="12">
        <v>0</v>
      </c>
      <c r="L10" s="12">
        <f>-K10*3</f>
        <v>0</v>
      </c>
      <c r="M10" s="22">
        <v>67.338163265306122</v>
      </c>
      <c r="N10" s="6" t="s">
        <v>73</v>
      </c>
      <c r="O10" s="21"/>
    </row>
    <row r="11" spans="1:15" x14ac:dyDescent="0.3">
      <c r="A11" s="12">
        <v>10</v>
      </c>
      <c r="B11" s="9" t="s">
        <v>43</v>
      </c>
      <c r="C11" s="1" t="s">
        <v>21</v>
      </c>
      <c r="D11" s="1" t="s">
        <v>25</v>
      </c>
      <c r="E11" s="13">
        <v>95</v>
      </c>
      <c r="F11" s="14">
        <f>E11/2</f>
        <v>47.5</v>
      </c>
      <c r="G11" s="12" t="s">
        <v>57</v>
      </c>
      <c r="H11" s="14">
        <v>9.6330952967249441</v>
      </c>
      <c r="I11" s="19">
        <v>0</v>
      </c>
      <c r="J11" s="14">
        <v>15</v>
      </c>
      <c r="K11" s="16">
        <v>1</v>
      </c>
      <c r="L11" s="16">
        <v>-5</v>
      </c>
      <c r="M11" s="22">
        <v>67.099999999999994</v>
      </c>
      <c r="N11" s="6" t="s">
        <v>73</v>
      </c>
      <c r="O11" s="21"/>
    </row>
    <row r="12" spans="1:15" x14ac:dyDescent="0.3">
      <c r="A12" s="12">
        <v>11</v>
      </c>
      <c r="B12" s="11" t="s">
        <v>47</v>
      </c>
      <c r="C12" s="2" t="s">
        <v>18</v>
      </c>
      <c r="D12" s="1" t="s">
        <v>25</v>
      </c>
      <c r="E12" s="13">
        <v>88</v>
      </c>
      <c r="F12" s="14">
        <v>44</v>
      </c>
      <c r="G12" s="12" t="s">
        <v>63</v>
      </c>
      <c r="H12" s="14">
        <v>4.5284412706229995</v>
      </c>
      <c r="I12" s="15">
        <v>3</v>
      </c>
      <c r="J12" s="14">
        <v>18</v>
      </c>
      <c r="K12" s="12">
        <v>0</v>
      </c>
      <c r="L12" s="16">
        <f>-K12*3</f>
        <v>0</v>
      </c>
      <c r="M12" s="22">
        <v>66.528441270623006</v>
      </c>
      <c r="N12" s="1"/>
      <c r="O12" s="21"/>
    </row>
    <row r="13" spans="1:15" x14ac:dyDescent="0.3">
      <c r="A13" s="12">
        <v>12</v>
      </c>
      <c r="B13" s="10" t="s">
        <v>35</v>
      </c>
      <c r="C13" s="1" t="s">
        <v>11</v>
      </c>
      <c r="D13" s="1" t="s">
        <v>25</v>
      </c>
      <c r="E13" s="17">
        <v>94</v>
      </c>
      <c r="F13" s="18">
        <v>47</v>
      </c>
      <c r="G13" s="12" t="s">
        <v>60</v>
      </c>
      <c r="H13" s="18">
        <v>8.7466141344496418</v>
      </c>
      <c r="I13" s="19">
        <v>0.5</v>
      </c>
      <c r="J13" s="14">
        <v>15.5</v>
      </c>
      <c r="K13" s="16">
        <v>1</v>
      </c>
      <c r="L13" s="16">
        <v>-5</v>
      </c>
      <c r="M13" s="22">
        <v>66.2</v>
      </c>
      <c r="N13" s="1"/>
      <c r="O13" s="21"/>
    </row>
    <row r="14" spans="1:15" x14ac:dyDescent="0.3">
      <c r="A14" s="12">
        <v>13</v>
      </c>
      <c r="B14" s="10" t="s">
        <v>48</v>
      </c>
      <c r="C14" s="1" t="s">
        <v>20</v>
      </c>
      <c r="D14" s="1" t="s">
        <v>25</v>
      </c>
      <c r="E14" s="13">
        <v>90</v>
      </c>
      <c r="F14" s="14">
        <f>E14/2</f>
        <v>45</v>
      </c>
      <c r="G14" s="12" t="s">
        <v>64</v>
      </c>
      <c r="H14" s="14">
        <v>5.9061807436591973</v>
      </c>
      <c r="I14" s="19">
        <v>0</v>
      </c>
      <c r="J14" s="14">
        <v>15</v>
      </c>
      <c r="K14" s="16">
        <v>0</v>
      </c>
      <c r="L14" s="16">
        <f>-K14*3</f>
        <v>0</v>
      </c>
      <c r="M14" s="22">
        <v>65.906180743659206</v>
      </c>
      <c r="N14" s="1"/>
      <c r="O14" s="21"/>
    </row>
    <row r="15" spans="1:15" x14ac:dyDescent="0.3">
      <c r="A15" s="12">
        <v>14</v>
      </c>
      <c r="B15" s="10" t="s">
        <v>48</v>
      </c>
      <c r="C15" s="1" t="s">
        <v>22</v>
      </c>
      <c r="D15" s="1" t="s">
        <v>25</v>
      </c>
      <c r="E15" s="13">
        <v>89</v>
      </c>
      <c r="F15" s="14">
        <f>E15/2</f>
        <v>44.5</v>
      </c>
      <c r="G15" s="12" t="s">
        <v>65</v>
      </c>
      <c r="H15" s="14">
        <v>5.5183452351637525</v>
      </c>
      <c r="I15" s="19">
        <v>0</v>
      </c>
      <c r="J15" s="14">
        <v>15</v>
      </c>
      <c r="K15" s="16">
        <v>1</v>
      </c>
      <c r="L15" s="16">
        <v>-5</v>
      </c>
      <c r="M15" s="22">
        <v>60</v>
      </c>
      <c r="N15" s="1"/>
      <c r="O15" s="21"/>
    </row>
    <row r="16" spans="1:15" x14ac:dyDescent="0.3">
      <c r="A16" s="12">
        <v>15</v>
      </c>
      <c r="B16" s="9" t="s">
        <v>49</v>
      </c>
      <c r="C16" s="1" t="s">
        <v>19</v>
      </c>
      <c r="D16" s="1" t="s">
        <v>25</v>
      </c>
      <c r="E16" s="13">
        <v>94</v>
      </c>
      <c r="F16" s="14">
        <f>E16/2</f>
        <v>47</v>
      </c>
      <c r="G16" s="12" t="s">
        <v>66</v>
      </c>
      <c r="H16" s="14">
        <v>5.2967249445949269</v>
      </c>
      <c r="I16" s="19">
        <v>0</v>
      </c>
      <c r="J16" s="14">
        <v>15</v>
      </c>
      <c r="K16" s="16">
        <v>2</v>
      </c>
      <c r="L16" s="16">
        <v>-10</v>
      </c>
      <c r="M16" s="22">
        <v>57.3</v>
      </c>
      <c r="N16" s="1"/>
      <c r="O16" s="21"/>
    </row>
    <row r="17" spans="1:15" x14ac:dyDescent="0.3">
      <c r="A17" s="12">
        <v>16</v>
      </c>
      <c r="B17" s="4" t="s">
        <v>36</v>
      </c>
      <c r="C17" s="2" t="s">
        <v>30</v>
      </c>
      <c r="D17" s="1" t="s">
        <v>70</v>
      </c>
      <c r="E17" s="13">
        <v>79</v>
      </c>
      <c r="F17" s="14">
        <v>28.9</v>
      </c>
      <c r="G17" s="12" t="s">
        <v>67</v>
      </c>
      <c r="H17" s="14">
        <v>6.93</v>
      </c>
      <c r="I17" s="15">
        <v>9</v>
      </c>
      <c r="J17" s="14">
        <f>I17/24.5*50</f>
        <v>18.367346938775512</v>
      </c>
      <c r="K17" s="12">
        <v>0</v>
      </c>
      <c r="L17" s="12">
        <f>-K17*3</f>
        <v>0</v>
      </c>
      <c r="M17" s="22">
        <v>54.19734693877551</v>
      </c>
      <c r="N17" s="1"/>
      <c r="O17" s="21"/>
    </row>
    <row r="18" spans="1:15" x14ac:dyDescent="0.3">
      <c r="A18" s="12">
        <v>17</v>
      </c>
      <c r="B18" s="5" t="s">
        <v>37</v>
      </c>
      <c r="C18" s="1" t="s">
        <v>29</v>
      </c>
      <c r="D18" s="1" t="s">
        <v>70</v>
      </c>
      <c r="E18" s="13">
        <v>67</v>
      </c>
      <c r="F18" s="14">
        <v>24.51</v>
      </c>
      <c r="G18" s="12" t="s">
        <v>68</v>
      </c>
      <c r="H18" s="14">
        <v>15.94</v>
      </c>
      <c r="I18" s="15">
        <v>8</v>
      </c>
      <c r="J18" s="14">
        <f>I18/24.5*50</f>
        <v>16.326530612244898</v>
      </c>
      <c r="K18" s="12">
        <v>2</v>
      </c>
      <c r="L18" s="12">
        <v>-10</v>
      </c>
      <c r="M18" s="22">
        <v>46.8</v>
      </c>
      <c r="N18" s="1"/>
      <c r="O18" s="21"/>
    </row>
    <row r="19" spans="1:15" x14ac:dyDescent="0.3">
      <c r="A19" s="12">
        <v>18</v>
      </c>
      <c r="B19" s="4" t="s">
        <v>39</v>
      </c>
      <c r="C19" s="1" t="s">
        <v>33</v>
      </c>
      <c r="D19" s="1" t="s">
        <v>70</v>
      </c>
      <c r="E19" s="13">
        <v>67</v>
      </c>
      <c r="F19" s="14">
        <v>24.51</v>
      </c>
      <c r="G19" s="12" t="s">
        <v>69</v>
      </c>
      <c r="H19" s="14">
        <v>6.87</v>
      </c>
      <c r="I19" s="15">
        <v>8</v>
      </c>
      <c r="J19" s="14">
        <f>I19/24.5*50</f>
        <v>16.326530612244898</v>
      </c>
      <c r="K19" s="12">
        <v>10</v>
      </c>
      <c r="L19" s="12">
        <v>-50</v>
      </c>
      <c r="M19" s="22">
        <v>-2.2999999999999998</v>
      </c>
      <c r="N19" s="1"/>
      <c r="O19" s="21"/>
    </row>
    <row r="20" spans="1:15" x14ac:dyDescent="0.3">
      <c r="A20" s="12">
        <v>19</v>
      </c>
      <c r="B20" s="10" t="s">
        <v>50</v>
      </c>
      <c r="C20" s="2" t="s">
        <v>23</v>
      </c>
      <c r="D20" s="1" t="s">
        <v>25</v>
      </c>
      <c r="E20" s="13"/>
      <c r="F20" s="14"/>
      <c r="G20" s="12"/>
      <c r="H20" s="14"/>
      <c r="I20" s="15"/>
      <c r="J20" s="14"/>
      <c r="K20" s="12"/>
      <c r="L20" s="12"/>
      <c r="M20" s="22"/>
      <c r="N20" s="1" t="s">
        <v>26</v>
      </c>
    </row>
    <row r="21" spans="1:15" x14ac:dyDescent="0.3">
      <c r="A21" s="12">
        <v>20</v>
      </c>
      <c r="B21" s="11" t="s">
        <v>51</v>
      </c>
      <c r="C21" s="3" t="s">
        <v>24</v>
      </c>
      <c r="D21" s="1" t="s">
        <v>25</v>
      </c>
      <c r="E21" s="13"/>
      <c r="F21" s="14"/>
      <c r="G21" s="12"/>
      <c r="H21" s="14"/>
      <c r="I21" s="15"/>
      <c r="J21" s="14"/>
      <c r="K21" s="12"/>
      <c r="L21" s="12"/>
      <c r="M21" s="22"/>
      <c r="N21" s="1" t="s">
        <v>27</v>
      </c>
    </row>
  </sheetData>
  <sortState xmlns:xlrd2="http://schemas.microsoft.com/office/spreadsheetml/2017/richdata2" ref="A2:N24">
    <sortCondition descending="1" ref="M2:M24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仲源 麦</cp:lastModifiedBy>
  <dcterms:created xsi:type="dcterms:W3CDTF">2015-06-05T18:19:34Z</dcterms:created>
  <dcterms:modified xsi:type="dcterms:W3CDTF">2024-12-18T14:48:45Z</dcterms:modified>
</cp:coreProperties>
</file>